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745" windowHeight="6000"/>
  </bookViews>
  <sheets>
    <sheet name="งบบริหาร" sheetId="1" r:id="rId1"/>
    <sheet name="งบบำเพ็ญประโยชน์" sheetId="3" r:id="rId2"/>
  </sheets>
  <definedNames>
    <definedName name="_xlnm.Print_Titles" localSheetId="0">งบบริหาร!$2:$2</definedName>
    <definedName name="_xlnm.Print_Titles" localSheetId="1">งบบำเพ็ญประโยชน์!$2:$2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/>
  <c r="D39" i="1"/>
  <c r="D15"/>
  <c r="C38"/>
  <c r="C40" s="1"/>
  <c r="D13"/>
  <c r="D38" l="1"/>
  <c r="D40" s="1"/>
</calcChain>
</file>

<file path=xl/sharedStrings.xml><?xml version="1.0" encoding="utf-8"?>
<sst xmlns="http://schemas.openxmlformats.org/spreadsheetml/2006/main" count="109" uniqueCount="98">
  <si>
    <t>ลำดับ</t>
  </si>
  <si>
    <t>โครงการ/กิจกรรม</t>
  </si>
  <si>
    <t>งบที่ตั้งไว้</t>
  </si>
  <si>
    <t>ใช้จริง</t>
  </si>
  <si>
    <t>ค่าเอกสาร/สิ่งพิมพ์</t>
  </si>
  <si>
    <t>ค่าตอบแทนเจ้าหน้าที่สโมสร</t>
  </si>
  <si>
    <t>ค่าเค้กวันเกิด</t>
  </si>
  <si>
    <t>เยี่ยมป่วยญาติสายตรงของสมาชิกและสุภาพบุรุษ (พ่อ/แม่/ลูก)</t>
  </si>
  <si>
    <t>ค่าพวงหรีด/ค่าทำบุญ/ค่าสวดญาติสายตรงของสมาชิกและสุภาพบุรุษ</t>
  </si>
  <si>
    <t>ค่าจัดงานวันครอบครัว</t>
  </si>
  <si>
    <t>ค่าเลี้ยงต้อนรับและของฝากคู่มิตรในและต่างประเทศ</t>
  </si>
  <si>
    <t>ค่าร่วมงานกับภาครัฐและเอกชนในจังหวัดเช่นวันรพี/ไลออนส์/ปีใหม่โรงพยาบาล/จังหวัด/มูลนิธิ</t>
  </si>
  <si>
    <t>ค่าของที่ระลึกของคุณนายกเพิ่งผ่านพ้น</t>
  </si>
  <si>
    <t>ค่ารับรอง ผวภ.เยี่ยมสโมสรอย่างเป็นทางการเช่นค่าที่พัก/ค่าอาหาร/ค่าของที่ระลึก</t>
  </si>
  <si>
    <t>ค่าเอกสารสิ่งพิมพ์มอบให้สมาชิกใหม่</t>
  </si>
  <si>
    <t>ค่ารับรองและของที่ระลึกสำหรับ international partner ในการร่วมทำกิจกรรม</t>
  </si>
  <si>
    <t xml:space="preserve">แผ่นพับประชาสัมพันธ์สโมสร ตามแบบมาตรฐานของ Brand Center </t>
  </si>
  <si>
    <t>ของที่ระลึกแสดงความยินดี/ค่าอาหารว่างงานสถาปนาและทุนสนับสนุนกิจกรรมประจำปี Interact โรงเรียนอำมาตย์พานิชนุกูล</t>
  </si>
  <si>
    <t>ค่าลงทะเบียน/ค่าอาหาร/ค่าเดินทางไปอบรมคณะกรรม Interact</t>
  </si>
  <si>
    <t>ค่าลงทะเบียน/ค่าอาหาร/ค่าเดินทางไปอบรม RYLA</t>
  </si>
  <si>
    <t>ค่าจัดกิจกรรมแนะแนวอาชีพให้กับสโมสรInteract และเยาวชนที่สนใจ โดยศิษย์เก่าโรตารีและผู้ทรงคุณวุฒิ</t>
  </si>
  <si>
    <t>ของที่ระลึกแสดงความยินดี/ค่าอาหารว่างงานสถาปนาและทุนสนับสนุนกิจกรรมประจำปี Earlyact โรงเรียนโภคาพาณิชย์นุกูล มูลนิธิ</t>
  </si>
  <si>
    <t>ค่าการจัดอบรมเพื่อพัฒนาบุคคลิกภาพและความเป็นผู้นำให้กับสมาชิก</t>
  </si>
  <si>
    <t>ค่าพวงมาลาสำหรับวันปิยมหาราช 23-10-61</t>
  </si>
  <si>
    <t>โครงการเดินรณรงค์โปลิโอร่วมกับInteractและประชาสัมพันธ์บนเวทีถนนคนเดิน</t>
  </si>
  <si>
    <t>โครงการมอบของรางวัลให้กับกาชาดเพื่อใช้จับฉลากในงานกาชาด</t>
  </si>
  <si>
    <t>งบฉุกเฉินกิจกรรมจรที่ไม่อยู่ในแผน แต่มีความสำคัญ</t>
  </si>
  <si>
    <t>งบภัยพิบัติ</t>
  </si>
  <si>
    <t>โครงการจัดกิจกรรมหาทุนเพื่อบำเพ็ญประโยชน์</t>
  </si>
  <si>
    <t>โครงการร่วมกับ Interact และ สวท. จัดกิจกรรมวันเด็ก</t>
  </si>
  <si>
    <t>โครงการร่วมกับ Interact/Earlyact  เก็บขยะหลังวันลอยกระทง</t>
  </si>
  <si>
    <t>ค่าพวงมาลาสำหรับวันสวรรคต ร.9 13-10-61</t>
  </si>
  <si>
    <t>โครงการวันแม่ มอบของให้แม่และเด็ก</t>
  </si>
  <si>
    <t>โครงการสอนอาชีพและตรวจสุขภาพให้กับผู้ต้องขังหญิง</t>
  </si>
  <si>
    <t>หมายเหตุ</t>
  </si>
  <si>
    <t>2m/500</t>
  </si>
  <si>
    <t>case/800</t>
  </si>
  <si>
    <t>ค่าห้องประชุมประจำสัปดาห์/อาหารว่างระหว่างประชุม</t>
  </si>
  <si>
    <t>case/1,200</t>
  </si>
  <si>
    <t>ค่ากระเช้าปีใหม่ 6 ชุด</t>
  </si>
  <si>
    <t xml:space="preserve">ชุดละ 1,200 </t>
  </si>
  <si>
    <t>ร่วมกับกระบี่</t>
  </si>
  <si>
    <t>ค่าเครื่องดื่ม/ อาหารนอกเหนือ</t>
  </si>
  <si>
    <t>สมาชิกจ่ายเอง</t>
  </si>
  <si>
    <t>ค่ารถตู้และร่วมงานสถาปนาสโมสรใกล้เคียงและสโมสรคู่มิตรในประเทศ/ งานอื่นๆเช่นงานขาวดำ (5 คนขึ้นไป)</t>
  </si>
  <si>
    <t>เงินร่วมบำเพ็ญประโยชน์ / ค่าของที่ระลึกร่วมงานสถาปนาคู่มิตรต่างประเทศ</t>
  </si>
  <si>
    <t>ห้องพัก/อาหาร</t>
  </si>
  <si>
    <t>time/1,000</t>
  </si>
  <si>
    <t>ค่าการจัดงานสถาปนาคณะกรรมการชุดใหม่/ค่าช่อดอกไม้/ค่าที่พัก ผวภ./ผวล.หรืออผภ.ที่มาทำหน้าที่แทน</t>
  </si>
  <si>
    <t>คน/150</t>
  </si>
  <si>
    <t>ใบประกาศเกียรติคุณให้กับผู้สำเร็จในอาชีพและผู้บำเพ็ญประโยชน์ดีเด่นในชุมชน</t>
  </si>
  <si>
    <t>2 คน</t>
  </si>
  <si>
    <t>เบรค 30/คนx100คน</t>
  </si>
  <si>
    <t>ค่าเดินทางไปอบรมการประชุมระดับภาคแบบเป็นหมู่คณะ DTA/DC/Foundation/Intercity1-15 (5 คนขึ้นไป)</t>
  </si>
  <si>
    <t>รวม</t>
  </si>
  <si>
    <t>งบฉุกเฉินกิจกรรมที่ไม่อยู่ในแผน แต่มีความสำคัญ **</t>
  </si>
  <si>
    <t>ต้องขอมติกรรมการทุกครั้ง (ไม่เกิน 5,000 นายกตัดสินใจได้เลย)</t>
  </si>
  <si>
    <t>ค่าบำรุงภาค ประจำปี</t>
  </si>
  <si>
    <t>รายรับ</t>
  </si>
  <si>
    <t>รายละเอียด</t>
  </si>
  <si>
    <t>อาหารกล่อง/น้ำ</t>
  </si>
  <si>
    <t>กระเป๋า 100 ใบ (มีสต๊อคบ้านป้าแก้ว)</t>
  </si>
  <si>
    <t>โครงการร่วมรณรงค์ขอรับบริจาคโลหิตโดยสนับสนุนอาหารว่างหรือของที่ระลึก (วันแม่ /TOYOTA)</t>
  </si>
  <si>
    <t xml:space="preserve">ขนม 35ชุด x 10 /น้ำ </t>
  </si>
  <si>
    <t>โครงการพา Interact ร่วมทัศนศึกษาและเรียนรู้เศรษฐกิจพอเพียง</t>
  </si>
  <si>
    <t>อาหารอนุเคราะห์โดยชุมชน</t>
  </si>
  <si>
    <t xml:space="preserve">โครงการส่งเสริมสุขภาพ(สอนโยคะ) และตรวจสุขภาพให้กับผู้ต้องขังหญิง </t>
  </si>
  <si>
    <t>ครั้งละไม่เกิน 2,000</t>
  </si>
  <si>
    <t>m/500</t>
  </si>
  <si>
    <t>ของที่ระลึกในสต๊อค</t>
  </si>
  <si>
    <t>คน/300</t>
  </si>
  <si>
    <t>จ่ายให้โรงแรม</t>
  </si>
  <si>
    <t>time/3,000</t>
  </si>
  <si>
    <t>ประมาณ 4 ครั้ง ตรัง/ภูเก็ต/พังงา/หาดใหญ่</t>
  </si>
  <si>
    <t>สมาชิกบางส่วนช่วยสมทบ</t>
  </si>
  <si>
    <t xml:space="preserve"> (สมาชิกบางส่วนช่วยสมทบ)</t>
  </si>
  <si>
    <t>ค่าโล่เกียรติคุณให้บุคคลดีเด่นของสโมสร</t>
  </si>
  <si>
    <t>Y / 1,200</t>
  </si>
  <si>
    <t>ปีนี้มอบให้ อน.พัชรา</t>
  </si>
  <si>
    <t>ค่าสั่งทำกระเป๋ารักษ์โลกโลโก้ สร. เพื่อใช้ทำกิจกรรมและเป็นของที่ระลึกประจำ สร.</t>
  </si>
  <si>
    <t>ใบ/65 บาท</t>
  </si>
  <si>
    <t>จำนวน 150 ใบ (แจกไปแล้ว 40 ใบ)</t>
  </si>
  <si>
    <t>มิได้แจ้งชื่อสมาชิกที่ลาออกไป 1 คน **</t>
  </si>
  <si>
    <t>ค่า RI ครั้งที่ 1  (1,025.66 USD)</t>
  </si>
  <si>
    <t>ค่า RI ครั้งที่ 2  (952 USD)</t>
  </si>
  <si>
    <t>เงินบำเพ็ญยกมาจากปี 2561-2562</t>
  </si>
  <si>
    <t>มอบกระเป๋ารักษ์โลกจำนวนทั้งสิ้น 33 ใบ</t>
  </si>
  <si>
    <t xml:space="preserve">โครงการเก็บข้าวไร่ตามศาสตร์พระราชาร่วมกับชุมชน / Interact </t>
  </si>
  <si>
    <t>กระเป๋ารักษ์โลก / เกียรติบัตรครูสอน 200 /ขนม 380ชิ้น</t>
  </si>
  <si>
    <t>ค่าอุปกรณ์ 3,000/ขนม380ชิ้นx10/ค่าครูสอนปักผ้า 3,000/เกียรติบัตร 20 ใบ</t>
  </si>
  <si>
    <t>m/200</t>
  </si>
  <si>
    <t>งบประมาณสโมสรปีบริหาร 2562-2563</t>
  </si>
  <si>
    <t xml:space="preserve"> คงเหลือจริง</t>
  </si>
  <si>
    <t xml:space="preserve">(ขาดทุน) </t>
  </si>
  <si>
    <t>ร่วมกับ สร.กระบี่+สร.อ่าวลึก</t>
  </si>
  <si>
    <t>งบประมาณบำเพ็ญประโยชน์ปีบริหาร 2562-2563</t>
  </si>
  <si>
    <t>ค่าตู้รับบริจาค จากร้านค้า / ร้านค้าของสมาชิก</t>
  </si>
  <si>
    <t>เงินบริจาคของสมาชิก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</si>
</sst>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  <font>
      <sz val="16"/>
      <color rgb="FFFF0000"/>
      <name val="Angsana New"/>
      <family val="1"/>
    </font>
    <font>
      <b/>
      <sz val="20"/>
      <color theme="1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1" fillId="0" borderId="1" xfId="0" applyFont="1" applyBorder="1"/>
    <xf numFmtId="0" fontId="1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3" xfId="0" applyFont="1" applyBorder="1" applyAlignment="1">
      <alignment wrapText="1" shrinkToFit="1"/>
    </xf>
    <xf numFmtId="0" fontId="1" fillId="0" borderId="3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 shrinkToFit="1"/>
    </xf>
    <xf numFmtId="3" fontId="2" fillId="2" borderId="1" xfId="0" applyNumberFormat="1" applyFont="1" applyFill="1" applyBorder="1"/>
    <xf numFmtId="0" fontId="2" fillId="2" borderId="1" xfId="0" applyFont="1" applyFill="1" applyBorder="1"/>
    <xf numFmtId="188" fontId="2" fillId="2" borderId="1" xfId="1" applyNumberFormat="1" applyFont="1" applyFill="1" applyBorder="1"/>
    <xf numFmtId="188" fontId="4" fillId="2" borderId="1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3" xfId="0" applyNumberFormat="1" applyFont="1" applyBorder="1"/>
    <xf numFmtId="0" fontId="1" fillId="0" borderId="4" xfId="0" applyFont="1" applyBorder="1" applyAlignment="1">
      <alignment horizontal="center" vertical="center"/>
    </xf>
    <xf numFmtId="3" fontId="2" fillId="0" borderId="5" xfId="0" applyNumberFormat="1" applyFont="1" applyBorder="1"/>
    <xf numFmtId="3" fontId="5" fillId="0" borderId="5" xfId="0" applyNumberFormat="1" applyFont="1" applyBorder="1"/>
    <xf numFmtId="0" fontId="5" fillId="0" borderId="5" xfId="0" applyFont="1" applyBorder="1" applyAlignment="1">
      <alignment wrapText="1" shrinkToFit="1"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188" fontId="1" fillId="0" borderId="1" xfId="1" applyNumberFormat="1" applyFont="1" applyBorder="1"/>
    <xf numFmtId="0" fontId="6" fillId="0" borderId="1" xfId="0" applyFont="1" applyBorder="1"/>
    <xf numFmtId="3" fontId="5" fillId="0" borderId="8" xfId="0" applyNumberFormat="1" applyFont="1" applyBorder="1"/>
    <xf numFmtId="0" fontId="5" fillId="0" borderId="9" xfId="0" applyFont="1" applyBorder="1" applyAlignment="1">
      <alignment wrapText="1" shrinkToFit="1"/>
    </xf>
    <xf numFmtId="188" fontId="2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4" borderId="2" xfId="0" applyFont="1" applyFill="1" applyBorder="1" applyAlignment="1">
      <alignment horizontal="center" wrapText="1" shrinkToFit="1"/>
    </xf>
    <xf numFmtId="0" fontId="7" fillId="5" borderId="2" xfId="0" applyFont="1" applyFill="1" applyBorder="1" applyAlignment="1">
      <alignment horizontal="center" wrapText="1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I6" sqref="I6"/>
    </sheetView>
  </sheetViews>
  <sheetFormatPr defaultColWidth="9" defaultRowHeight="23.25"/>
  <cols>
    <col min="1" max="1" width="4.25" style="11" customWidth="1"/>
    <col min="2" max="2" width="43.75" style="2" customWidth="1"/>
    <col min="3" max="3" width="10.75" style="1" customWidth="1"/>
    <col min="4" max="4" width="10" style="1" customWidth="1"/>
    <col min="5" max="5" width="24.5" style="1" customWidth="1"/>
    <col min="6" max="6" width="0.125" style="1" customWidth="1"/>
    <col min="7" max="7" width="38" style="1" customWidth="1"/>
    <col min="8" max="16384" width="9" style="1"/>
  </cols>
  <sheetData>
    <row r="1" spans="1:7" ht="27.75" customHeight="1">
      <c r="A1" s="40" t="s">
        <v>91</v>
      </c>
      <c r="B1" s="40"/>
      <c r="C1" s="40"/>
      <c r="D1" s="40"/>
      <c r="E1" s="40"/>
      <c r="F1" s="40"/>
      <c r="G1" s="40"/>
    </row>
    <row r="2" spans="1:7">
      <c r="A2" s="10" t="s">
        <v>0</v>
      </c>
      <c r="B2" s="5" t="s">
        <v>1</v>
      </c>
      <c r="C2" s="28" t="s">
        <v>2</v>
      </c>
      <c r="D2" s="28" t="s">
        <v>3</v>
      </c>
      <c r="E2" s="28" t="s">
        <v>59</v>
      </c>
      <c r="F2" s="28"/>
      <c r="G2" s="28" t="s">
        <v>34</v>
      </c>
    </row>
    <row r="3" spans="1:7">
      <c r="A3" s="9">
        <v>1</v>
      </c>
      <c r="B3" s="4" t="s">
        <v>37</v>
      </c>
      <c r="C3" s="8">
        <v>6000</v>
      </c>
      <c r="D3" s="3"/>
      <c r="E3" s="3" t="s">
        <v>68</v>
      </c>
      <c r="F3" s="3"/>
      <c r="G3" s="3"/>
    </row>
    <row r="4" spans="1:7">
      <c r="A4" s="9">
        <v>2</v>
      </c>
      <c r="B4" s="4" t="s">
        <v>42</v>
      </c>
      <c r="C4" s="3"/>
      <c r="D4" s="3"/>
      <c r="E4" s="3"/>
      <c r="F4" s="3"/>
      <c r="G4" s="3" t="s">
        <v>43</v>
      </c>
    </row>
    <row r="5" spans="1:7">
      <c r="A5" s="9">
        <v>3</v>
      </c>
      <c r="B5" s="4" t="s">
        <v>4</v>
      </c>
      <c r="C5" s="8">
        <v>2400</v>
      </c>
      <c r="D5" s="3"/>
      <c r="E5" s="3" t="s">
        <v>90</v>
      </c>
      <c r="F5" s="3"/>
      <c r="G5" s="3"/>
    </row>
    <row r="6" spans="1:7">
      <c r="A6" s="9">
        <v>4</v>
      </c>
      <c r="B6" s="4" t="s">
        <v>5</v>
      </c>
      <c r="C6" s="8">
        <v>6000</v>
      </c>
      <c r="D6" s="3"/>
      <c r="E6" s="3" t="s">
        <v>68</v>
      </c>
      <c r="F6" s="3"/>
      <c r="G6" s="3"/>
    </row>
    <row r="7" spans="1:7">
      <c r="A7" s="9">
        <v>5</v>
      </c>
      <c r="B7" s="4" t="s">
        <v>6</v>
      </c>
      <c r="C7" s="8">
        <v>3000</v>
      </c>
      <c r="D7" s="3"/>
      <c r="E7" s="3" t="s">
        <v>35</v>
      </c>
      <c r="F7" s="3"/>
      <c r="G7" s="3"/>
    </row>
    <row r="8" spans="1:7">
      <c r="A8" s="9">
        <v>6</v>
      </c>
      <c r="B8" s="4" t="s">
        <v>7</v>
      </c>
      <c r="C8" s="8">
        <v>4000</v>
      </c>
      <c r="D8" s="3"/>
      <c r="E8" s="3" t="s">
        <v>36</v>
      </c>
      <c r="F8" s="3"/>
      <c r="G8" s="3"/>
    </row>
    <row r="9" spans="1:7">
      <c r="A9" s="9">
        <v>7</v>
      </c>
      <c r="B9" s="4" t="s">
        <v>8</v>
      </c>
      <c r="C9" s="8">
        <v>4000</v>
      </c>
      <c r="D9" s="3"/>
      <c r="E9" s="3" t="s">
        <v>36</v>
      </c>
      <c r="F9" s="3"/>
      <c r="G9" s="3"/>
    </row>
    <row r="10" spans="1:7" ht="46.5">
      <c r="A10" s="9">
        <v>8</v>
      </c>
      <c r="B10" s="4" t="s">
        <v>79</v>
      </c>
      <c r="C10" s="29">
        <v>10000</v>
      </c>
      <c r="D10" s="29">
        <v>9750</v>
      </c>
      <c r="E10" s="3" t="s">
        <v>80</v>
      </c>
      <c r="F10" s="3"/>
      <c r="G10" s="3" t="s">
        <v>81</v>
      </c>
    </row>
    <row r="11" spans="1:7">
      <c r="A11" s="9">
        <v>9</v>
      </c>
      <c r="B11" s="4" t="s">
        <v>39</v>
      </c>
      <c r="C11" s="8">
        <v>3600</v>
      </c>
      <c r="D11" s="3"/>
      <c r="E11" s="3" t="s">
        <v>40</v>
      </c>
      <c r="F11" s="3"/>
      <c r="G11" s="3" t="s">
        <v>41</v>
      </c>
    </row>
    <row r="12" spans="1:7">
      <c r="A12" s="9">
        <v>10</v>
      </c>
      <c r="B12" s="4" t="s">
        <v>9</v>
      </c>
      <c r="C12" s="8">
        <v>8400</v>
      </c>
      <c r="D12" s="3"/>
      <c r="E12" s="3" t="s">
        <v>70</v>
      </c>
      <c r="F12" s="3"/>
      <c r="G12" s="3" t="s">
        <v>71</v>
      </c>
    </row>
    <row r="13" spans="1:7" ht="46.5">
      <c r="A13" s="9">
        <v>11</v>
      </c>
      <c r="B13" s="4" t="s">
        <v>44</v>
      </c>
      <c r="C13" s="8">
        <v>12000</v>
      </c>
      <c r="D13" s="29">
        <f>2500+2500+3500+2500</f>
        <v>11000</v>
      </c>
      <c r="E13" s="3" t="s">
        <v>72</v>
      </c>
      <c r="F13" s="3"/>
      <c r="G13" s="3" t="s">
        <v>73</v>
      </c>
    </row>
    <row r="14" spans="1:7" ht="46.5">
      <c r="A14" s="9">
        <v>12</v>
      </c>
      <c r="B14" s="4" t="s">
        <v>45</v>
      </c>
      <c r="C14" s="8">
        <v>10000</v>
      </c>
      <c r="D14" s="3"/>
      <c r="E14" s="3"/>
      <c r="F14" s="3"/>
      <c r="G14" s="3" t="s">
        <v>74</v>
      </c>
    </row>
    <row r="15" spans="1:7">
      <c r="A15" s="9">
        <v>13</v>
      </c>
      <c r="B15" s="4" t="s">
        <v>10</v>
      </c>
      <c r="C15" s="8">
        <v>20000</v>
      </c>
      <c r="D15" s="29">
        <f>10000+7100</f>
        <v>17100</v>
      </c>
      <c r="E15" s="3" t="s">
        <v>46</v>
      </c>
      <c r="F15" s="3"/>
      <c r="G15" s="3" t="s">
        <v>75</v>
      </c>
    </row>
    <row r="16" spans="1:7" ht="46.5">
      <c r="A16" s="9">
        <v>14</v>
      </c>
      <c r="B16" s="4" t="s">
        <v>11</v>
      </c>
      <c r="C16" s="8">
        <v>5000</v>
      </c>
      <c r="D16" s="3"/>
      <c r="E16" s="3" t="s">
        <v>47</v>
      </c>
      <c r="F16" s="3"/>
      <c r="G16" s="3"/>
    </row>
    <row r="17" spans="1:7" ht="46.5">
      <c r="A17" s="9">
        <v>15</v>
      </c>
      <c r="B17" s="4" t="s">
        <v>48</v>
      </c>
      <c r="C17" s="8">
        <v>38200</v>
      </c>
      <c r="D17" s="29">
        <v>38200</v>
      </c>
      <c r="E17" s="3"/>
      <c r="F17" s="3"/>
      <c r="G17" s="3" t="s">
        <v>94</v>
      </c>
    </row>
    <row r="18" spans="1:7">
      <c r="A18" s="9">
        <v>16</v>
      </c>
      <c r="B18" s="4" t="s">
        <v>12</v>
      </c>
      <c r="C18" s="8">
        <v>1000</v>
      </c>
      <c r="D18" s="3"/>
      <c r="E18" s="3"/>
      <c r="F18" s="3"/>
      <c r="G18" s="3"/>
    </row>
    <row r="19" spans="1:7">
      <c r="A19" s="9"/>
      <c r="B19" s="4" t="s">
        <v>76</v>
      </c>
      <c r="C19" s="8">
        <v>1200</v>
      </c>
      <c r="D19" s="29">
        <v>1200</v>
      </c>
      <c r="E19" s="3" t="s">
        <v>77</v>
      </c>
      <c r="F19" s="3"/>
      <c r="G19" s="3" t="s">
        <v>78</v>
      </c>
    </row>
    <row r="20" spans="1:7" ht="46.5">
      <c r="A20" s="9">
        <v>17</v>
      </c>
      <c r="B20" s="4" t="s">
        <v>13</v>
      </c>
      <c r="C20" s="8">
        <v>3000</v>
      </c>
      <c r="D20" s="3"/>
      <c r="E20" s="3" t="s">
        <v>49</v>
      </c>
      <c r="F20" s="3"/>
      <c r="G20" s="3"/>
    </row>
    <row r="21" spans="1:7">
      <c r="A21" s="9">
        <v>18</v>
      </c>
      <c r="B21" s="4" t="s">
        <v>14</v>
      </c>
      <c r="C21" s="3"/>
      <c r="D21" s="3"/>
      <c r="E21" s="3"/>
      <c r="F21" s="3"/>
      <c r="G21" s="3"/>
    </row>
    <row r="22" spans="1:7" ht="46.5">
      <c r="A22" s="9">
        <v>19</v>
      </c>
      <c r="B22" s="4" t="s">
        <v>15</v>
      </c>
      <c r="C22" s="3"/>
      <c r="D22" s="3"/>
      <c r="E22" s="3"/>
      <c r="F22" s="3"/>
      <c r="G22" s="3"/>
    </row>
    <row r="23" spans="1:7">
      <c r="A23" s="9">
        <v>20</v>
      </c>
      <c r="B23" s="4" t="s">
        <v>16</v>
      </c>
      <c r="C23" s="8">
        <v>1500</v>
      </c>
      <c r="D23" s="3"/>
      <c r="E23" s="3"/>
      <c r="F23" s="3"/>
      <c r="G23" s="3"/>
    </row>
    <row r="24" spans="1:7" ht="46.5">
      <c r="A24" s="9">
        <v>21</v>
      </c>
      <c r="B24" s="4" t="s">
        <v>50</v>
      </c>
      <c r="C24" s="3">
        <v>500</v>
      </c>
      <c r="D24" s="3"/>
      <c r="E24" s="3" t="s">
        <v>51</v>
      </c>
      <c r="F24" s="3"/>
      <c r="G24" s="3"/>
    </row>
    <row r="25" spans="1:7" ht="46.5">
      <c r="A25" s="9">
        <v>22</v>
      </c>
      <c r="B25" s="4" t="s">
        <v>17</v>
      </c>
      <c r="C25" s="8">
        <v>4000</v>
      </c>
      <c r="D25" s="3"/>
      <c r="E25" s="3"/>
      <c r="F25" s="3"/>
      <c r="G25" s="3"/>
    </row>
    <row r="26" spans="1:7">
      <c r="A26" s="9">
        <v>23</v>
      </c>
      <c r="B26" s="4" t="s">
        <v>18</v>
      </c>
      <c r="C26" s="8">
        <v>4000</v>
      </c>
      <c r="D26" s="3"/>
      <c r="E26" s="3"/>
      <c r="F26" s="3"/>
      <c r="G26" s="3"/>
    </row>
    <row r="27" spans="1:7">
      <c r="A27" s="9">
        <v>24</v>
      </c>
      <c r="B27" s="4" t="s">
        <v>19</v>
      </c>
      <c r="C27" s="8">
        <v>15000</v>
      </c>
      <c r="D27" s="3"/>
      <c r="E27" s="3"/>
      <c r="F27" s="3"/>
      <c r="G27" s="3" t="s">
        <v>41</v>
      </c>
    </row>
    <row r="28" spans="1:7" ht="46.5">
      <c r="A28" s="9">
        <v>25</v>
      </c>
      <c r="B28" s="4" t="s">
        <v>20</v>
      </c>
      <c r="C28" s="8">
        <v>3000</v>
      </c>
      <c r="D28" s="3"/>
      <c r="E28" s="3" t="s">
        <v>52</v>
      </c>
      <c r="F28" s="3"/>
      <c r="G28" s="3"/>
    </row>
    <row r="29" spans="1:7" ht="46.5">
      <c r="A29" s="9">
        <v>26</v>
      </c>
      <c r="B29" s="4" t="s">
        <v>21</v>
      </c>
      <c r="C29" s="8">
        <v>2000</v>
      </c>
      <c r="D29" s="3"/>
      <c r="E29" s="3"/>
      <c r="F29" s="3"/>
      <c r="G29" s="3"/>
    </row>
    <row r="30" spans="1:7">
      <c r="A30" s="9">
        <v>27</v>
      </c>
      <c r="B30" s="4" t="s">
        <v>22</v>
      </c>
      <c r="C30" s="3">
        <v>1200</v>
      </c>
      <c r="D30" s="3"/>
      <c r="E30" s="3" t="s">
        <v>38</v>
      </c>
      <c r="F30" s="3"/>
      <c r="G30" s="3" t="s">
        <v>69</v>
      </c>
    </row>
    <row r="31" spans="1:7">
      <c r="A31" s="9">
        <v>28</v>
      </c>
      <c r="B31" s="4" t="s">
        <v>31</v>
      </c>
      <c r="C31" s="8">
        <v>1500</v>
      </c>
      <c r="D31" s="3"/>
      <c r="E31" s="3"/>
      <c r="F31" s="3"/>
      <c r="G31" s="3"/>
    </row>
    <row r="32" spans="1:7">
      <c r="A32" s="9">
        <v>29</v>
      </c>
      <c r="B32" s="4" t="s">
        <v>23</v>
      </c>
      <c r="C32" s="8">
        <v>1500</v>
      </c>
      <c r="D32" s="3"/>
      <c r="E32" s="3"/>
      <c r="F32" s="3"/>
      <c r="G32" s="3"/>
    </row>
    <row r="33" spans="1:7" ht="46.5">
      <c r="A33" s="9">
        <v>30</v>
      </c>
      <c r="B33" s="4" t="s">
        <v>53</v>
      </c>
      <c r="C33" s="8"/>
      <c r="D33" s="3"/>
      <c r="E33" s="3"/>
      <c r="F33" s="3"/>
      <c r="G33" s="3"/>
    </row>
    <row r="34" spans="1:7">
      <c r="A34" s="9">
        <v>31</v>
      </c>
      <c r="B34" s="4" t="s">
        <v>55</v>
      </c>
      <c r="C34" s="8">
        <v>20000</v>
      </c>
      <c r="D34" s="3"/>
      <c r="E34" s="3" t="s">
        <v>56</v>
      </c>
      <c r="F34" s="3"/>
      <c r="G34" s="3"/>
    </row>
    <row r="35" spans="1:7">
      <c r="A35" s="9">
        <v>32</v>
      </c>
      <c r="B35" s="4" t="s">
        <v>57</v>
      </c>
      <c r="C35" s="8">
        <v>30800</v>
      </c>
      <c r="D35" s="29">
        <v>31900</v>
      </c>
      <c r="E35" s="3"/>
      <c r="F35" s="3"/>
      <c r="G35" s="30" t="s">
        <v>82</v>
      </c>
    </row>
    <row r="36" spans="1:7">
      <c r="A36" s="9">
        <v>33</v>
      </c>
      <c r="B36" s="4" t="s">
        <v>83</v>
      </c>
      <c r="C36" s="8">
        <v>32490</v>
      </c>
      <c r="D36" s="8">
        <v>32490</v>
      </c>
      <c r="E36" s="3"/>
      <c r="F36" s="3"/>
      <c r="G36" s="30" t="s">
        <v>82</v>
      </c>
    </row>
    <row r="37" spans="1:7">
      <c r="A37" s="9">
        <v>34</v>
      </c>
      <c r="B37" s="4" t="s">
        <v>84</v>
      </c>
      <c r="C37" s="3">
        <v>30464</v>
      </c>
      <c r="D37" s="3"/>
      <c r="E37" s="3"/>
      <c r="F37" s="3"/>
      <c r="G37" s="7"/>
    </row>
    <row r="38" spans="1:7" s="13" customFormat="1">
      <c r="A38" s="14" t="s">
        <v>54</v>
      </c>
      <c r="B38" s="15"/>
      <c r="C38" s="16">
        <f>SUM(C3:C37)</f>
        <v>285754</v>
      </c>
      <c r="D38" s="18">
        <f>SUM(D3:D37)</f>
        <v>141640</v>
      </c>
      <c r="E38" s="17"/>
      <c r="F38" s="12"/>
      <c r="G38" s="17"/>
    </row>
    <row r="39" spans="1:7" s="13" customFormat="1">
      <c r="A39" s="14"/>
      <c r="B39" s="17" t="s">
        <v>58</v>
      </c>
      <c r="C39" s="18"/>
      <c r="D39" s="18">
        <f>28*8000</f>
        <v>224000</v>
      </c>
      <c r="E39" s="17"/>
      <c r="F39" s="12"/>
      <c r="G39" s="17"/>
    </row>
    <row r="40" spans="1:7" s="13" customFormat="1">
      <c r="A40" s="14"/>
      <c r="B40" s="17" t="s">
        <v>93</v>
      </c>
      <c r="C40" s="19">
        <f>D39-C38</f>
        <v>-61754</v>
      </c>
      <c r="D40" s="33">
        <f>D39-D38</f>
        <v>82360</v>
      </c>
      <c r="E40" s="17" t="s">
        <v>92</v>
      </c>
      <c r="F40" s="12"/>
      <c r="G40" s="17"/>
    </row>
  </sheetData>
  <mergeCells count="1">
    <mergeCell ref="A1:G1"/>
  </mergeCells>
  <pageMargins left="0.31496062992125984" right="0.31496062992125984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I9" sqref="I9"/>
    </sheetView>
  </sheetViews>
  <sheetFormatPr defaultColWidth="9" defaultRowHeight="23.25"/>
  <cols>
    <col min="1" max="1" width="4.25" style="11" customWidth="1"/>
    <col min="2" max="2" width="43.75" style="2" customWidth="1"/>
    <col min="3" max="3" width="10.75" style="1" customWidth="1"/>
    <col min="4" max="4" width="10" style="1" customWidth="1"/>
    <col min="5" max="5" width="24.5" style="1" customWidth="1"/>
    <col min="6" max="6" width="0.125" style="1" customWidth="1"/>
    <col min="7" max="7" width="38" style="1" customWidth="1"/>
    <col min="8" max="16384" width="9" style="1"/>
  </cols>
  <sheetData>
    <row r="1" spans="1:7" ht="27.75" customHeight="1">
      <c r="A1" s="41" t="s">
        <v>95</v>
      </c>
      <c r="B1" s="41"/>
      <c r="C1" s="41"/>
      <c r="D1" s="41"/>
      <c r="E1" s="41"/>
      <c r="F1" s="41"/>
      <c r="G1" s="41"/>
    </row>
    <row r="2" spans="1:7">
      <c r="A2" s="10" t="s">
        <v>0</v>
      </c>
      <c r="B2" s="5" t="s">
        <v>1</v>
      </c>
      <c r="C2" s="28" t="s">
        <v>2</v>
      </c>
      <c r="D2" s="28" t="s">
        <v>3</v>
      </c>
      <c r="E2" s="39" t="s">
        <v>59</v>
      </c>
      <c r="F2" s="39"/>
      <c r="G2" s="39"/>
    </row>
    <row r="3" spans="1:7">
      <c r="A3" s="9">
        <v>1</v>
      </c>
      <c r="B3" s="4" t="s">
        <v>32</v>
      </c>
      <c r="C3" s="8">
        <v>3000</v>
      </c>
      <c r="D3" s="8">
        <v>2145</v>
      </c>
      <c r="E3" s="34" t="s">
        <v>86</v>
      </c>
      <c r="F3" s="34"/>
      <c r="G3" s="34"/>
    </row>
    <row r="4" spans="1:7">
      <c r="A4" s="9">
        <v>2</v>
      </c>
      <c r="B4" s="4" t="s">
        <v>33</v>
      </c>
      <c r="C4" s="8">
        <v>10000</v>
      </c>
      <c r="D4" s="8"/>
      <c r="E4" s="34" t="s">
        <v>89</v>
      </c>
      <c r="F4" s="34"/>
      <c r="G4" s="34"/>
    </row>
    <row r="5" spans="1:7" ht="46.5">
      <c r="A5" s="9">
        <v>3</v>
      </c>
      <c r="B5" s="4" t="s">
        <v>24</v>
      </c>
      <c r="C5" s="8">
        <v>1000</v>
      </c>
      <c r="D5" s="3"/>
      <c r="E5" s="34" t="s">
        <v>60</v>
      </c>
      <c r="F5" s="34"/>
      <c r="G5" s="34"/>
    </row>
    <row r="6" spans="1:7" ht="46.5">
      <c r="A6" s="9">
        <v>4</v>
      </c>
      <c r="B6" s="4" t="s">
        <v>62</v>
      </c>
      <c r="C6" s="3"/>
      <c r="D6" s="3"/>
      <c r="E6" s="34" t="s">
        <v>61</v>
      </c>
      <c r="F6" s="34"/>
      <c r="G6" s="34"/>
    </row>
    <row r="7" spans="1:7" ht="46.5">
      <c r="A7" s="9">
        <v>5</v>
      </c>
      <c r="B7" s="4" t="s">
        <v>30</v>
      </c>
      <c r="C7" s="3">
        <v>500</v>
      </c>
      <c r="D7" s="3"/>
      <c r="E7" s="34" t="s">
        <v>63</v>
      </c>
      <c r="F7" s="34"/>
      <c r="G7" s="34"/>
    </row>
    <row r="8" spans="1:7" ht="46.5">
      <c r="A8" s="9">
        <v>6</v>
      </c>
      <c r="B8" s="4" t="s">
        <v>25</v>
      </c>
      <c r="C8" s="8">
        <v>5000</v>
      </c>
      <c r="D8" s="3"/>
      <c r="E8" s="34"/>
      <c r="F8" s="34"/>
      <c r="G8" s="34"/>
    </row>
    <row r="9" spans="1:7">
      <c r="A9" s="9">
        <v>7</v>
      </c>
      <c r="B9" s="4" t="s">
        <v>29</v>
      </c>
      <c r="C9" s="8">
        <v>5000</v>
      </c>
      <c r="D9" s="3"/>
      <c r="E9" s="34"/>
      <c r="F9" s="34"/>
      <c r="G9" s="34"/>
    </row>
    <row r="10" spans="1:7" ht="46.5">
      <c r="A10" s="9">
        <v>8</v>
      </c>
      <c r="B10" s="4" t="s">
        <v>87</v>
      </c>
      <c r="C10" s="8">
        <v>2000</v>
      </c>
      <c r="D10" s="3"/>
      <c r="E10" s="34" t="s">
        <v>65</v>
      </c>
      <c r="F10" s="34"/>
      <c r="G10" s="34"/>
    </row>
    <row r="11" spans="1:7" ht="46.5">
      <c r="A11" s="9">
        <v>9</v>
      </c>
      <c r="B11" s="4" t="s">
        <v>64</v>
      </c>
      <c r="C11" s="8">
        <v>1000</v>
      </c>
      <c r="D11" s="3"/>
      <c r="E11" s="34" t="s">
        <v>65</v>
      </c>
      <c r="F11" s="34"/>
      <c r="G11" s="34"/>
    </row>
    <row r="12" spans="1:7" ht="46.5">
      <c r="A12" s="9">
        <v>10</v>
      </c>
      <c r="B12" s="6" t="s">
        <v>66</v>
      </c>
      <c r="C12" s="8">
        <v>4500</v>
      </c>
      <c r="D12" s="3"/>
      <c r="E12" s="34" t="s">
        <v>88</v>
      </c>
      <c r="F12" s="34"/>
      <c r="G12" s="34"/>
    </row>
    <row r="13" spans="1:7">
      <c r="A13" s="9">
        <v>11</v>
      </c>
      <c r="B13" s="4" t="s">
        <v>27</v>
      </c>
      <c r="C13" s="8">
        <v>20000</v>
      </c>
      <c r="D13" s="3"/>
      <c r="E13" s="34"/>
      <c r="F13" s="34"/>
      <c r="G13" s="34"/>
    </row>
    <row r="14" spans="1:7">
      <c r="A14" s="9">
        <v>12</v>
      </c>
      <c r="B14" s="4" t="s">
        <v>26</v>
      </c>
      <c r="C14" s="8">
        <v>10000</v>
      </c>
      <c r="D14" s="3"/>
      <c r="E14" s="34" t="s">
        <v>67</v>
      </c>
      <c r="F14" s="34"/>
      <c r="G14" s="34"/>
    </row>
    <row r="15" spans="1:7">
      <c r="A15" s="9">
        <v>13</v>
      </c>
      <c r="B15" s="4" t="s">
        <v>28</v>
      </c>
      <c r="C15" s="29">
        <v>10000</v>
      </c>
      <c r="D15" s="3"/>
      <c r="E15" s="34"/>
      <c r="F15" s="34"/>
      <c r="G15" s="34"/>
    </row>
    <row r="16" spans="1:7" ht="24" thickBot="1">
      <c r="A16" s="9">
        <v>14</v>
      </c>
      <c r="B16" s="6" t="s">
        <v>96</v>
      </c>
      <c r="C16" s="21">
        <v>1000</v>
      </c>
      <c r="D16" s="7"/>
      <c r="E16" s="35"/>
      <c r="F16" s="35"/>
      <c r="G16" s="35"/>
    </row>
    <row r="17" spans="1:7" ht="24" thickBot="1">
      <c r="A17" s="22"/>
      <c r="B17" s="25" t="s">
        <v>54</v>
      </c>
      <c r="C17" s="24">
        <f>SUM(C3:C16)</f>
        <v>73000</v>
      </c>
      <c r="D17" s="23"/>
      <c r="E17" s="36"/>
      <c r="F17" s="37"/>
      <c r="G17" s="38"/>
    </row>
    <row r="18" spans="1:7" ht="24" thickBot="1">
      <c r="A18" s="26"/>
      <c r="B18" s="32" t="s">
        <v>97</v>
      </c>
      <c r="C18" s="31"/>
      <c r="D18" s="27"/>
      <c r="E18" s="20"/>
      <c r="F18" s="20"/>
      <c r="G18" s="20"/>
    </row>
    <row r="19" spans="1:7" ht="24" thickBot="1">
      <c r="A19" s="26"/>
      <c r="B19" s="32" t="s">
        <v>85</v>
      </c>
      <c r="C19" s="31"/>
      <c r="D19" s="27"/>
      <c r="E19" s="20"/>
      <c r="F19" s="20"/>
      <c r="G19" s="20"/>
    </row>
  </sheetData>
  <mergeCells count="17">
    <mergeCell ref="E12:G12"/>
    <mergeCell ref="E13:G13"/>
    <mergeCell ref="E14:G14"/>
    <mergeCell ref="E15:G15"/>
    <mergeCell ref="E16:G16"/>
    <mergeCell ref="E17:G17"/>
    <mergeCell ref="E6:G6"/>
    <mergeCell ref="E7:G7"/>
    <mergeCell ref="E8:G8"/>
    <mergeCell ref="E9:G9"/>
    <mergeCell ref="E10:G10"/>
    <mergeCell ref="E11:G11"/>
    <mergeCell ref="A1:G1"/>
    <mergeCell ref="E2:G2"/>
    <mergeCell ref="E3:G3"/>
    <mergeCell ref="E4:G4"/>
    <mergeCell ref="E5:G5"/>
  </mergeCells>
  <pageMargins left="0.31496062992125984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งบบริหาร</vt:lpstr>
      <vt:lpstr>งบบำเพ็ญประโยชน์</vt:lpstr>
      <vt:lpstr>งบบริหาร!Print_Titles</vt:lpstr>
      <vt:lpstr>งบบำเพ็ญประโยชน์!Print_Titles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Corporate Edition</cp:lastModifiedBy>
  <cp:lastPrinted>2019-08-23T13:40:16Z</cp:lastPrinted>
  <dcterms:created xsi:type="dcterms:W3CDTF">2018-08-14T05:31:27Z</dcterms:created>
  <dcterms:modified xsi:type="dcterms:W3CDTF">2019-08-23T13:40:44Z</dcterms:modified>
</cp:coreProperties>
</file>